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Лист1!$B$1:$J$58</definedName>
  </definedNames>
  <calcPr calcId="144525"/>
</workbook>
</file>

<file path=xl/calcChain.xml><?xml version="1.0" encoding="utf-8"?>
<calcChain xmlns="http://schemas.openxmlformats.org/spreadsheetml/2006/main">
  <c r="I55" i="1" l="1"/>
  <c r="H55" i="1"/>
  <c r="J52" i="1"/>
  <c r="J53" i="1"/>
  <c r="J54" i="1"/>
  <c r="J51" i="1"/>
  <c r="I49" i="1"/>
  <c r="J48" i="1"/>
  <c r="J47" i="1"/>
  <c r="J46" i="1"/>
  <c r="J45" i="1"/>
  <c r="J44" i="1"/>
  <c r="H43" i="1"/>
  <c r="I43" i="1"/>
  <c r="J40" i="1"/>
  <c r="J37" i="1"/>
  <c r="J38" i="1"/>
  <c r="J39" i="1"/>
  <c r="J41" i="1"/>
  <c r="J42" i="1"/>
  <c r="J36" i="1"/>
  <c r="J30" i="1"/>
  <c r="J31" i="1"/>
  <c r="J32" i="1"/>
  <c r="J33" i="1"/>
  <c r="J34" i="1"/>
  <c r="J29" i="1"/>
  <c r="I35" i="1"/>
  <c r="H35" i="1"/>
  <c r="J26" i="1"/>
  <c r="J27" i="1"/>
  <c r="J25" i="1"/>
  <c r="J14" i="1"/>
  <c r="J15" i="1"/>
  <c r="J16" i="1"/>
  <c r="J17" i="1"/>
  <c r="J18" i="1"/>
  <c r="J19" i="1"/>
  <c r="J20" i="1"/>
  <c r="J21" i="1"/>
  <c r="J22" i="1"/>
  <c r="J23" i="1"/>
  <c r="J13" i="1"/>
  <c r="I12" i="1"/>
  <c r="H12" i="1"/>
  <c r="J8" i="1"/>
  <c r="J9" i="1"/>
  <c r="J10" i="1"/>
  <c r="J11" i="1"/>
  <c r="J7" i="1"/>
  <c r="J50" i="1"/>
  <c r="H50" i="1"/>
  <c r="H28" i="1"/>
  <c r="I28" i="1"/>
  <c r="H56" i="1" l="1"/>
  <c r="J55" i="1"/>
  <c r="J35" i="1"/>
  <c r="J43" i="1"/>
  <c r="J12" i="1"/>
  <c r="J28" i="1"/>
  <c r="I50" i="1"/>
  <c r="I56" i="1" s="1"/>
  <c r="J56" i="1" l="1"/>
</calcChain>
</file>

<file path=xl/sharedStrings.xml><?xml version="1.0" encoding="utf-8"?>
<sst xmlns="http://schemas.openxmlformats.org/spreadsheetml/2006/main" count="81" uniqueCount="67">
  <si>
    <t>Наименование территориального органа</t>
  </si>
  <si>
    <t>№ п/п</t>
  </si>
  <si>
    <t>Республика Бурятия</t>
  </si>
  <si>
    <t>Наименование исправительного учреждения</t>
  </si>
  <si>
    <t>Место расположения учреждения (адрес), контактный телефон ответственного за организацию производства</t>
  </si>
  <si>
    <t>Удаленность от административного центра субъекта Российской Федерации (км.)</t>
  </si>
  <si>
    <t>Наименование цеха, участка (с указанием профиля производства)</t>
  </si>
  <si>
    <t>Общая производственная площадь (без учета с/х угодий) (кв.м.)</t>
  </si>
  <si>
    <t>В том числе</t>
  </si>
  <si>
    <t>Используется</t>
  </si>
  <si>
    <t>Свободная</t>
  </si>
  <si>
    <t>ФКУ ИК-1</t>
  </si>
  <si>
    <t>ФКУ ИК-2</t>
  </si>
  <si>
    <t>ФКУ ИК-7</t>
  </si>
  <si>
    <t>ФКУ ИК-8</t>
  </si>
  <si>
    <t>ФКУ КП-3</t>
  </si>
  <si>
    <t>ФКУ ЛИУ-5</t>
  </si>
  <si>
    <t>670013, Республика Бурятия, г. Улан-Удэ, ул. Бограда 34а, тел.: 8 (3012) 288-725</t>
  </si>
  <si>
    <t>671160, Республика Бурятия, Селенгинский район, г. Гусиноозерск, тел.: 8 (30145) 955-07</t>
  </si>
  <si>
    <t>670000, Республика Бурятия, г. Улан-Удэ, ул. Пристанская 4а, тел.: 8 (3012) 288-686</t>
  </si>
  <si>
    <t>670042, Республика Бурятия, г. Улан-Удэ, Спиртзаводской тракт, 4 км., тел.: 8 (3012) 288-789</t>
  </si>
  <si>
    <t>670009, Республика Бурятия, г. Улан-Удэ, ул. Магистральная 2б, тел.: 8 (3012) 288-676</t>
  </si>
  <si>
    <t>671343, Республика Бурятия, Мухоршибирский район, улус Балта, тел.: 8 (30143) 297-43</t>
  </si>
  <si>
    <t>Улан-Удэ</t>
  </si>
  <si>
    <t>Улан-Удэ, 110 км.</t>
  </si>
  <si>
    <t>Улан-Удэ, 120 км.</t>
  </si>
  <si>
    <t>Всего</t>
  </si>
  <si>
    <t>Швейный участок</t>
  </si>
  <si>
    <t>Деревообрабатывающий цех</t>
  </si>
  <si>
    <t>РММ</t>
  </si>
  <si>
    <t>Шлакоблочный участок</t>
  </si>
  <si>
    <t xml:space="preserve">Автогараж </t>
  </si>
  <si>
    <t>Деревообрабат. цех</t>
  </si>
  <si>
    <t>пилорама</t>
  </si>
  <si>
    <t>Пилорама</t>
  </si>
  <si>
    <t>Заготовительный цех</t>
  </si>
  <si>
    <t>Котельная</t>
  </si>
  <si>
    <t>Механический цех</t>
  </si>
  <si>
    <t>Швейный цех</t>
  </si>
  <si>
    <t>Обувной цех</t>
  </si>
  <si>
    <t>Цех по изготовлению полипропиленовых труб</t>
  </si>
  <si>
    <t>Цех по производству вспененного полиэтилена</t>
  </si>
  <si>
    <t>Кузница</t>
  </si>
  <si>
    <t>Мельница</t>
  </si>
  <si>
    <t>Старый мебельный цех</t>
  </si>
  <si>
    <t>Цех авиазавод</t>
  </si>
  <si>
    <t>Автогараж</t>
  </si>
  <si>
    <t>Цех по производству шлакоблоков</t>
  </si>
  <si>
    <t>Цех по изготовлению тротуарной плитки</t>
  </si>
  <si>
    <t>Швейный участок  ПУ</t>
  </si>
  <si>
    <t>Швейный участок отделочники</t>
  </si>
  <si>
    <t>Участок по фасовке овощей</t>
  </si>
  <si>
    <t>Участок по сборке метел</t>
  </si>
  <si>
    <t>Сувенирный участок</t>
  </si>
  <si>
    <t>Участок по производству кормовой смеси</t>
  </si>
  <si>
    <t xml:space="preserve">Пилорама </t>
  </si>
  <si>
    <t xml:space="preserve">Автосервис </t>
  </si>
  <si>
    <t>столярная мастерская</t>
  </si>
  <si>
    <t>швейная мастерская</t>
  </si>
  <si>
    <t>ремонтно-механическая мастерская</t>
  </si>
  <si>
    <t>автосервис</t>
  </si>
  <si>
    <t>участок товаров народного потребления</t>
  </si>
  <si>
    <t xml:space="preserve">Теплица </t>
  </si>
  <si>
    <t>Лесосушильный цех</t>
  </si>
  <si>
    <t>Итого по УФСИН России по Республике Бурятия</t>
  </si>
  <si>
    <t xml:space="preserve">Информация о наличии и использовании в исправительных учреждениях производственных площадей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</si>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</sst>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tabSelected="1" workbookViewId="0">
      <selection activeCell="B3" sqref="B3:J3"/>
    </sheetView>
  </sheetViews>
  <sheetFormatPr defaultRowHeight="15" x14ac:dyDescent="0.25"/>
  <cols>
    <col min="1" max="1" width="3.140625" customWidth="1"/>
    <col min="2" max="2" width="16.7109375" customWidth="1"/>
    <col min="3" max="3" width="6.28515625" customWidth="1"/>
    <col min="4" max="4" width="15.85546875" customWidth="1"/>
    <col min="5" max="5" width="25.140625" customWidth="1"/>
    <col min="6" max="6" width="20.5703125" customWidth="1"/>
    <col min="7" max="7" width="21.28515625" customWidth="1"/>
    <col min="8" max="8" width="17.42578125" customWidth="1"/>
    <col min="9" max="9" width="13.42578125" customWidth="1"/>
    <col min="10" max="10" width="11.7109375" style="8" customWidth="1"/>
  </cols>
  <sheetData>
    <row r="2" spans="2:10" x14ac:dyDescent="0.25">
      <c r="G2" t="s">
        <v>66</v>
      </c>
    </row>
    <row r="3" spans="2:10" ht="24" customHeight="1" x14ac:dyDescent="0.25">
      <c r="B3" s="14" t="s">
        <v>65</v>
      </c>
      <c r="C3" s="14"/>
      <c r="D3" s="14"/>
      <c r="E3" s="14"/>
      <c r="F3" s="14"/>
      <c r="G3" s="14"/>
      <c r="H3" s="14"/>
      <c r="I3" s="14"/>
      <c r="J3" s="14"/>
    </row>
    <row r="4" spans="2:10" ht="75" customHeight="1" x14ac:dyDescent="0.25">
      <c r="B4" s="14" t="s">
        <v>0</v>
      </c>
      <c r="C4" s="14" t="s">
        <v>1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/>
    </row>
    <row r="5" spans="2:10" ht="15" customHeight="1" x14ac:dyDescent="0.25">
      <c r="B5" s="14"/>
      <c r="C5" s="14"/>
      <c r="D5" s="14"/>
      <c r="E5" s="14"/>
      <c r="F5" s="14"/>
      <c r="G5" s="14"/>
      <c r="H5" s="14"/>
      <c r="I5" s="14" t="s">
        <v>9</v>
      </c>
      <c r="J5" s="15" t="s">
        <v>10</v>
      </c>
    </row>
    <row r="6" spans="2:10" x14ac:dyDescent="0.25">
      <c r="B6" s="14"/>
      <c r="C6" s="14"/>
      <c r="D6" s="14"/>
      <c r="E6" s="14"/>
      <c r="F6" s="14"/>
      <c r="G6" s="14"/>
      <c r="H6" s="14"/>
      <c r="I6" s="14"/>
      <c r="J6" s="15"/>
    </row>
    <row r="7" spans="2:10" ht="18" customHeight="1" x14ac:dyDescent="0.25">
      <c r="B7" s="14" t="s">
        <v>2</v>
      </c>
      <c r="C7" s="14">
        <v>1</v>
      </c>
      <c r="D7" s="14" t="s">
        <v>11</v>
      </c>
      <c r="E7" s="14" t="s">
        <v>18</v>
      </c>
      <c r="F7" s="14" t="s">
        <v>24</v>
      </c>
      <c r="G7" s="9" t="s">
        <v>27</v>
      </c>
      <c r="H7" s="6">
        <v>51.7</v>
      </c>
      <c r="I7" s="6">
        <v>51.7</v>
      </c>
      <c r="J7" s="6">
        <f>H7-I7</f>
        <v>0</v>
      </c>
    </row>
    <row r="8" spans="2:10" ht="20.25" customHeight="1" x14ac:dyDescent="0.25">
      <c r="B8" s="14"/>
      <c r="C8" s="14"/>
      <c r="D8" s="14"/>
      <c r="E8" s="14"/>
      <c r="F8" s="14"/>
      <c r="G8" s="9" t="s">
        <v>32</v>
      </c>
      <c r="H8" s="6">
        <v>133.5</v>
      </c>
      <c r="I8" s="6">
        <v>133.5</v>
      </c>
      <c r="J8" s="6">
        <f t="shared" ref="J8:J11" si="0">H8-I8</f>
        <v>0</v>
      </c>
    </row>
    <row r="9" spans="2:10" x14ac:dyDescent="0.25">
      <c r="B9" s="14"/>
      <c r="C9" s="14"/>
      <c r="D9" s="14"/>
      <c r="E9" s="14"/>
      <c r="F9" s="14"/>
      <c r="G9" s="9" t="s">
        <v>29</v>
      </c>
      <c r="H9" s="6">
        <v>68.2</v>
      </c>
      <c r="I9" s="6">
        <v>68.2</v>
      </c>
      <c r="J9" s="6">
        <f t="shared" si="0"/>
        <v>0</v>
      </c>
    </row>
    <row r="10" spans="2:10" ht="30" x14ac:dyDescent="0.25">
      <c r="B10" s="14"/>
      <c r="C10" s="14"/>
      <c r="D10" s="14"/>
      <c r="E10" s="14"/>
      <c r="F10" s="14"/>
      <c r="G10" s="9" t="s">
        <v>30</v>
      </c>
      <c r="H10" s="6">
        <v>45</v>
      </c>
      <c r="I10" s="6">
        <v>45</v>
      </c>
      <c r="J10" s="6">
        <f t="shared" si="0"/>
        <v>0</v>
      </c>
    </row>
    <row r="11" spans="2:10" ht="21" customHeight="1" x14ac:dyDescent="0.25">
      <c r="B11" s="14"/>
      <c r="C11" s="14"/>
      <c r="D11" s="14"/>
      <c r="E11" s="14"/>
      <c r="F11" s="14"/>
      <c r="G11" s="9" t="s">
        <v>31</v>
      </c>
      <c r="H11" s="6">
        <v>200</v>
      </c>
      <c r="I11" s="6">
        <v>200</v>
      </c>
      <c r="J11" s="6">
        <f t="shared" si="0"/>
        <v>0</v>
      </c>
    </row>
    <row r="12" spans="2:10" s="1" customFormat="1" ht="18.75" customHeight="1" x14ac:dyDescent="0.25">
      <c r="B12" s="14"/>
      <c r="C12" s="14"/>
      <c r="D12" s="14"/>
      <c r="E12" s="14"/>
      <c r="F12" s="14"/>
      <c r="G12" s="4" t="s">
        <v>26</v>
      </c>
      <c r="H12" s="5">
        <f>SUM(H7:H11)</f>
        <v>498.4</v>
      </c>
      <c r="I12" s="5">
        <f>SUM(I7:I11)</f>
        <v>498.4</v>
      </c>
      <c r="J12" s="5">
        <f>SUM(J7:J11)</f>
        <v>0</v>
      </c>
    </row>
    <row r="13" spans="2:10" ht="38.25" customHeight="1" x14ac:dyDescent="0.25">
      <c r="B13" s="14"/>
      <c r="C13" s="14">
        <v>2</v>
      </c>
      <c r="D13" s="14" t="s">
        <v>12</v>
      </c>
      <c r="E13" s="14" t="s">
        <v>17</v>
      </c>
      <c r="F13" s="14" t="s">
        <v>23</v>
      </c>
      <c r="G13" s="9" t="s">
        <v>34</v>
      </c>
      <c r="H13" s="9">
        <v>180</v>
      </c>
      <c r="I13" s="9">
        <v>180</v>
      </c>
      <c r="J13" s="6">
        <f>H13-I13</f>
        <v>0</v>
      </c>
    </row>
    <row r="14" spans="2:10" ht="38.25" customHeight="1" x14ac:dyDescent="0.25">
      <c r="B14" s="14"/>
      <c r="C14" s="14"/>
      <c r="D14" s="14"/>
      <c r="E14" s="14"/>
      <c r="F14" s="14"/>
      <c r="G14" s="9" t="s">
        <v>35</v>
      </c>
      <c r="H14" s="9">
        <v>780.2</v>
      </c>
      <c r="I14" s="9">
        <v>780.2</v>
      </c>
      <c r="J14" s="6">
        <f t="shared" ref="J14:J23" si="1">H14-I14</f>
        <v>0</v>
      </c>
    </row>
    <row r="15" spans="2:10" ht="47.25" customHeight="1" x14ac:dyDescent="0.25">
      <c r="B15" s="14"/>
      <c r="C15" s="14"/>
      <c r="D15" s="14"/>
      <c r="E15" s="14"/>
      <c r="F15" s="14"/>
      <c r="G15" s="9" t="s">
        <v>36</v>
      </c>
      <c r="H15" s="9">
        <v>1673.9</v>
      </c>
      <c r="I15" s="9">
        <v>1673.9</v>
      </c>
      <c r="J15" s="6">
        <f t="shared" si="1"/>
        <v>0</v>
      </c>
    </row>
    <row r="16" spans="2:10" ht="38.25" customHeight="1" x14ac:dyDescent="0.25">
      <c r="B16" s="14"/>
      <c r="C16" s="14"/>
      <c r="D16" s="14"/>
      <c r="E16" s="14"/>
      <c r="F16" s="14"/>
      <c r="G16" s="9" t="s">
        <v>37</v>
      </c>
      <c r="H16" s="9">
        <v>758</v>
      </c>
      <c r="I16" s="9">
        <v>758</v>
      </c>
      <c r="J16" s="6">
        <f t="shared" si="1"/>
        <v>0</v>
      </c>
    </row>
    <row r="17" spans="2:10" ht="38.25" customHeight="1" x14ac:dyDescent="0.25">
      <c r="B17" s="14"/>
      <c r="C17" s="14"/>
      <c r="D17" s="14"/>
      <c r="E17" s="14"/>
      <c r="F17" s="14"/>
      <c r="G17" s="9" t="s">
        <v>38</v>
      </c>
      <c r="H17" s="9">
        <v>491</v>
      </c>
      <c r="I17" s="9">
        <v>491</v>
      </c>
      <c r="J17" s="6">
        <f t="shared" si="1"/>
        <v>0</v>
      </c>
    </row>
    <row r="18" spans="2:10" ht="38.25" customHeight="1" x14ac:dyDescent="0.25">
      <c r="B18" s="14"/>
      <c r="C18" s="14"/>
      <c r="D18" s="14"/>
      <c r="E18" s="14"/>
      <c r="F18" s="14"/>
      <c r="G18" s="9" t="s">
        <v>39</v>
      </c>
      <c r="H18" s="9">
        <v>525</v>
      </c>
      <c r="I18" s="9">
        <v>525</v>
      </c>
      <c r="J18" s="6">
        <f t="shared" si="1"/>
        <v>0</v>
      </c>
    </row>
    <row r="19" spans="2:10" ht="48" customHeight="1" x14ac:dyDescent="0.25">
      <c r="B19" s="14"/>
      <c r="C19" s="14"/>
      <c r="D19" s="14"/>
      <c r="E19" s="14"/>
      <c r="F19" s="14"/>
      <c r="G19" s="9" t="s">
        <v>40</v>
      </c>
      <c r="H19" s="9">
        <v>510</v>
      </c>
      <c r="I19" s="9">
        <v>510</v>
      </c>
      <c r="J19" s="6">
        <f t="shared" si="1"/>
        <v>0</v>
      </c>
    </row>
    <row r="20" spans="2:10" ht="52.5" customHeight="1" x14ac:dyDescent="0.25">
      <c r="B20" s="14"/>
      <c r="C20" s="14"/>
      <c r="D20" s="14"/>
      <c r="E20" s="14"/>
      <c r="F20" s="14"/>
      <c r="G20" s="9" t="s">
        <v>41</v>
      </c>
      <c r="H20" s="9">
        <v>377</v>
      </c>
      <c r="I20" s="9">
        <v>377</v>
      </c>
      <c r="J20" s="6">
        <f t="shared" si="1"/>
        <v>0</v>
      </c>
    </row>
    <row r="21" spans="2:10" ht="38.25" customHeight="1" x14ac:dyDescent="0.25">
      <c r="B21" s="14"/>
      <c r="C21" s="14"/>
      <c r="D21" s="14"/>
      <c r="E21" s="14"/>
      <c r="F21" s="14"/>
      <c r="G21" s="9" t="s">
        <v>42</v>
      </c>
      <c r="H21" s="9">
        <v>90.9</v>
      </c>
      <c r="I21" s="9">
        <v>90.9</v>
      </c>
      <c r="J21" s="6">
        <f t="shared" si="1"/>
        <v>0</v>
      </c>
    </row>
    <row r="22" spans="2:10" ht="38.25" customHeight="1" x14ac:dyDescent="0.25">
      <c r="B22" s="14"/>
      <c r="C22" s="14"/>
      <c r="D22" s="14"/>
      <c r="E22" s="14"/>
      <c r="F22" s="14"/>
      <c r="G22" s="9" t="s">
        <v>43</v>
      </c>
      <c r="H22" s="9">
        <v>231</v>
      </c>
      <c r="I22" s="9">
        <v>231</v>
      </c>
      <c r="J22" s="6">
        <f t="shared" si="1"/>
        <v>0</v>
      </c>
    </row>
    <row r="23" spans="2:10" ht="38.25" customHeight="1" x14ac:dyDescent="0.25">
      <c r="B23" s="14"/>
      <c r="C23" s="14"/>
      <c r="D23" s="14"/>
      <c r="E23" s="14"/>
      <c r="F23" s="14"/>
      <c r="G23" s="9" t="s">
        <v>44</v>
      </c>
      <c r="H23" s="9">
        <v>497.2</v>
      </c>
      <c r="I23" s="9">
        <v>497.2</v>
      </c>
      <c r="J23" s="6">
        <f t="shared" si="1"/>
        <v>0</v>
      </c>
    </row>
    <row r="24" spans="2:10" ht="38.25" customHeight="1" x14ac:dyDescent="0.25">
      <c r="B24" s="14"/>
      <c r="C24" s="14"/>
      <c r="D24" s="14"/>
      <c r="E24" s="14"/>
      <c r="F24" s="14"/>
      <c r="G24" s="9" t="s">
        <v>45</v>
      </c>
      <c r="H24" s="9">
        <v>3597</v>
      </c>
      <c r="I24" s="9">
        <v>0</v>
      </c>
      <c r="J24" s="6">
        <v>3597</v>
      </c>
    </row>
    <row r="25" spans="2:10" ht="38.25" customHeight="1" x14ac:dyDescent="0.25">
      <c r="B25" s="14"/>
      <c r="C25" s="14"/>
      <c r="D25" s="14"/>
      <c r="E25" s="14"/>
      <c r="F25" s="14"/>
      <c r="G25" s="9" t="s">
        <v>46</v>
      </c>
      <c r="H25" s="9">
        <v>951.2</v>
      </c>
      <c r="I25" s="9">
        <v>951.2</v>
      </c>
      <c r="J25" s="6">
        <f>H25-I25</f>
        <v>0</v>
      </c>
    </row>
    <row r="26" spans="2:10" ht="37.5" customHeight="1" x14ac:dyDescent="0.25">
      <c r="B26" s="14"/>
      <c r="C26" s="14"/>
      <c r="D26" s="14"/>
      <c r="E26" s="14"/>
      <c r="F26" s="14"/>
      <c r="G26" s="9" t="s">
        <v>47</v>
      </c>
      <c r="H26" s="9">
        <v>588</v>
      </c>
      <c r="I26" s="9">
        <v>588</v>
      </c>
      <c r="J26" s="6">
        <f t="shared" ref="J26:J27" si="2">H26-I26</f>
        <v>0</v>
      </c>
    </row>
    <row r="27" spans="2:10" ht="44.25" customHeight="1" x14ac:dyDescent="0.25">
      <c r="B27" s="14"/>
      <c r="C27" s="14"/>
      <c r="D27" s="14"/>
      <c r="E27" s="14"/>
      <c r="F27" s="14"/>
      <c r="G27" s="9" t="s">
        <v>48</v>
      </c>
      <c r="H27" s="9">
        <v>354.5</v>
      </c>
      <c r="I27" s="9">
        <v>354.5</v>
      </c>
      <c r="J27" s="6">
        <f t="shared" si="2"/>
        <v>0</v>
      </c>
    </row>
    <row r="28" spans="2:10" s="1" customFormat="1" ht="18.75" customHeight="1" x14ac:dyDescent="0.25">
      <c r="B28" s="14"/>
      <c r="C28" s="14"/>
      <c r="D28" s="14"/>
      <c r="E28" s="14"/>
      <c r="F28" s="14"/>
      <c r="G28" s="4" t="s">
        <v>26</v>
      </c>
      <c r="H28" s="5">
        <f>SUM(H13:H27)</f>
        <v>11604.900000000001</v>
      </c>
      <c r="I28" s="5">
        <f>SUM(I13:I27)</f>
        <v>8007.9</v>
      </c>
      <c r="J28" s="7">
        <f>SUM(J13:J27)</f>
        <v>3597</v>
      </c>
    </row>
    <row r="29" spans="2:10" ht="31.5" customHeight="1" x14ac:dyDescent="0.25">
      <c r="B29" s="14"/>
      <c r="C29" s="14">
        <v>3</v>
      </c>
      <c r="D29" s="14" t="s">
        <v>13</v>
      </c>
      <c r="E29" s="14" t="s">
        <v>19</v>
      </c>
      <c r="F29" s="14" t="s">
        <v>23</v>
      </c>
      <c r="G29" s="9" t="s">
        <v>49</v>
      </c>
      <c r="H29" s="9">
        <v>157.9</v>
      </c>
      <c r="I29" s="9">
        <v>157.9</v>
      </c>
      <c r="J29" s="6">
        <f>H29-I29</f>
        <v>0</v>
      </c>
    </row>
    <row r="30" spans="2:10" ht="31.5" customHeight="1" x14ac:dyDescent="0.25">
      <c r="B30" s="14"/>
      <c r="C30" s="14"/>
      <c r="D30" s="14"/>
      <c r="E30" s="14"/>
      <c r="F30" s="14"/>
      <c r="G30" s="9" t="s">
        <v>50</v>
      </c>
      <c r="H30" s="9">
        <v>49.8</v>
      </c>
      <c r="I30" s="9">
        <v>49.8</v>
      </c>
      <c r="J30" s="6">
        <f t="shared" ref="J30:J34" si="3">H30-I30</f>
        <v>0</v>
      </c>
    </row>
    <row r="31" spans="2:10" ht="31.5" customHeight="1" x14ac:dyDescent="0.25">
      <c r="B31" s="14"/>
      <c r="C31" s="14"/>
      <c r="D31" s="14"/>
      <c r="E31" s="14"/>
      <c r="F31" s="14"/>
      <c r="G31" s="9" t="s">
        <v>38</v>
      </c>
      <c r="H31" s="9">
        <v>309.7</v>
      </c>
      <c r="I31" s="9">
        <v>309.7</v>
      </c>
      <c r="J31" s="6">
        <f t="shared" si="3"/>
        <v>0</v>
      </c>
    </row>
    <row r="32" spans="2:10" ht="31.5" customHeight="1" x14ac:dyDescent="0.25">
      <c r="B32" s="14"/>
      <c r="C32" s="14"/>
      <c r="D32" s="14"/>
      <c r="E32" s="14"/>
      <c r="F32" s="14"/>
      <c r="G32" s="9" t="s">
        <v>51</v>
      </c>
      <c r="H32" s="9">
        <v>150.5</v>
      </c>
      <c r="I32" s="9">
        <v>150.5</v>
      </c>
      <c r="J32" s="6">
        <f t="shared" si="3"/>
        <v>0</v>
      </c>
    </row>
    <row r="33" spans="2:10" ht="31.5" customHeight="1" x14ac:dyDescent="0.25">
      <c r="B33" s="14"/>
      <c r="C33" s="14"/>
      <c r="D33" s="14"/>
      <c r="E33" s="14"/>
      <c r="F33" s="14"/>
      <c r="G33" s="9" t="s">
        <v>52</v>
      </c>
      <c r="H33" s="9">
        <v>112.3</v>
      </c>
      <c r="I33" s="9">
        <v>112.3</v>
      </c>
      <c r="J33" s="6">
        <f t="shared" si="3"/>
        <v>0</v>
      </c>
    </row>
    <row r="34" spans="2:10" ht="31.5" customHeight="1" x14ac:dyDescent="0.25">
      <c r="B34" s="14"/>
      <c r="C34" s="14"/>
      <c r="D34" s="14"/>
      <c r="E34" s="14"/>
      <c r="F34" s="14"/>
      <c r="G34" s="9" t="s">
        <v>53</v>
      </c>
      <c r="H34" s="9">
        <v>58.5</v>
      </c>
      <c r="I34" s="9">
        <v>58.5</v>
      </c>
      <c r="J34" s="6">
        <f t="shared" si="3"/>
        <v>0</v>
      </c>
    </row>
    <row r="35" spans="2:10" s="1" customFormat="1" ht="31.5" customHeight="1" x14ac:dyDescent="0.25">
      <c r="B35" s="14"/>
      <c r="C35" s="14"/>
      <c r="D35" s="14"/>
      <c r="E35" s="14"/>
      <c r="F35" s="14"/>
      <c r="G35" s="4" t="s">
        <v>26</v>
      </c>
      <c r="H35" s="5">
        <f>SUM(H29:H34)</f>
        <v>838.69999999999993</v>
      </c>
      <c r="I35" s="5">
        <f>SUM(I29:I34)</f>
        <v>838.69999999999993</v>
      </c>
      <c r="J35" s="7">
        <f>SUM(J29:J34)</f>
        <v>0</v>
      </c>
    </row>
    <row r="36" spans="2:10" ht="52.5" customHeight="1" x14ac:dyDescent="0.25">
      <c r="B36" s="14"/>
      <c r="C36" s="14">
        <v>4</v>
      </c>
      <c r="D36" s="14" t="s">
        <v>14</v>
      </c>
      <c r="E36" s="14" t="s">
        <v>20</v>
      </c>
      <c r="F36" s="14" t="s">
        <v>23</v>
      </c>
      <c r="G36" s="9" t="s">
        <v>27</v>
      </c>
      <c r="H36" s="9">
        <v>1042.2</v>
      </c>
      <c r="I36" s="9">
        <v>1042.2</v>
      </c>
      <c r="J36" s="6">
        <f>H36-I36</f>
        <v>0</v>
      </c>
    </row>
    <row r="37" spans="2:10" ht="52.5" customHeight="1" x14ac:dyDescent="0.25">
      <c r="B37" s="14"/>
      <c r="C37" s="14"/>
      <c r="D37" s="14"/>
      <c r="E37" s="14"/>
      <c r="F37" s="14"/>
      <c r="G37" s="9" t="s">
        <v>28</v>
      </c>
      <c r="H37" s="9">
        <v>1153.8</v>
      </c>
      <c r="I37" s="9">
        <v>1153.8</v>
      </c>
      <c r="J37" s="6">
        <f t="shared" ref="J37:J42" si="4">H37-I37</f>
        <v>0</v>
      </c>
    </row>
    <row r="38" spans="2:10" ht="52.5" customHeight="1" x14ac:dyDescent="0.25">
      <c r="B38" s="14"/>
      <c r="C38" s="14"/>
      <c r="D38" s="14"/>
      <c r="E38" s="14"/>
      <c r="F38" s="14"/>
      <c r="G38" s="9" t="s">
        <v>54</v>
      </c>
      <c r="H38" s="9">
        <v>121.9</v>
      </c>
      <c r="I38" s="9">
        <v>121.9</v>
      </c>
      <c r="J38" s="6">
        <f t="shared" si="4"/>
        <v>0</v>
      </c>
    </row>
    <row r="39" spans="2:10" ht="52.5" customHeight="1" x14ac:dyDescent="0.25">
      <c r="B39" s="14"/>
      <c r="C39" s="14"/>
      <c r="D39" s="14"/>
      <c r="E39" s="14"/>
      <c r="F39" s="14"/>
      <c r="G39" s="9" t="s">
        <v>55</v>
      </c>
      <c r="H39" s="9">
        <v>120</v>
      </c>
      <c r="I39" s="11">
        <v>120</v>
      </c>
      <c r="J39" s="6">
        <f t="shared" si="4"/>
        <v>0</v>
      </c>
    </row>
    <row r="40" spans="2:10" ht="52.5" customHeight="1" x14ac:dyDescent="0.25">
      <c r="B40" s="14"/>
      <c r="C40" s="14"/>
      <c r="D40" s="14"/>
      <c r="E40" s="14"/>
      <c r="F40" s="14"/>
      <c r="G40" s="9" t="s">
        <v>30</v>
      </c>
      <c r="H40" s="9">
        <v>235.8</v>
      </c>
      <c r="I40" s="12">
        <v>0</v>
      </c>
      <c r="J40" s="6">
        <f t="shared" si="4"/>
        <v>235.8</v>
      </c>
    </row>
    <row r="41" spans="2:10" ht="52.5" customHeight="1" x14ac:dyDescent="0.25">
      <c r="B41" s="14"/>
      <c r="C41" s="14"/>
      <c r="D41" s="14"/>
      <c r="E41" s="14"/>
      <c r="F41" s="14"/>
      <c r="G41" s="9" t="s">
        <v>56</v>
      </c>
      <c r="H41" s="9">
        <v>390.1</v>
      </c>
      <c r="I41" s="9">
        <v>390.1</v>
      </c>
      <c r="J41" s="6">
        <f t="shared" si="4"/>
        <v>0</v>
      </c>
    </row>
    <row r="42" spans="2:10" ht="30" customHeight="1" x14ac:dyDescent="0.25">
      <c r="B42" s="14"/>
      <c r="C42" s="14"/>
      <c r="D42" s="14"/>
      <c r="E42" s="14"/>
      <c r="F42" s="14"/>
      <c r="G42" s="9" t="s">
        <v>29</v>
      </c>
      <c r="H42" s="9">
        <v>3740.9</v>
      </c>
      <c r="I42" s="9">
        <v>3740.9</v>
      </c>
      <c r="J42" s="6">
        <f t="shared" si="4"/>
        <v>0</v>
      </c>
    </row>
    <row r="43" spans="2:10" s="1" customFormat="1" ht="19.5" customHeight="1" x14ac:dyDescent="0.25">
      <c r="B43" s="14"/>
      <c r="C43" s="14"/>
      <c r="D43" s="14"/>
      <c r="E43" s="14"/>
      <c r="F43" s="14"/>
      <c r="G43" s="4" t="s">
        <v>26</v>
      </c>
      <c r="H43" s="5">
        <f>SUM(H36:H42)</f>
        <v>6804.7000000000007</v>
      </c>
      <c r="I43" s="5">
        <f>SUM(I36:I42)</f>
        <v>6568.9</v>
      </c>
      <c r="J43" s="7">
        <f>SUM(J36:J42)</f>
        <v>235.8</v>
      </c>
    </row>
    <row r="44" spans="2:10" s="8" customFormat="1" ht="42" customHeight="1" x14ac:dyDescent="0.25">
      <c r="B44" s="14"/>
      <c r="C44" s="15">
        <v>5</v>
      </c>
      <c r="D44" s="15" t="s">
        <v>15</v>
      </c>
      <c r="E44" s="15" t="s">
        <v>21</v>
      </c>
      <c r="F44" s="15" t="s">
        <v>23</v>
      </c>
      <c r="G44" s="9" t="s">
        <v>57</v>
      </c>
      <c r="H44" s="9">
        <v>293.8</v>
      </c>
      <c r="I44" s="9">
        <v>43.8</v>
      </c>
      <c r="J44" s="6">
        <f>H44-I44</f>
        <v>250</v>
      </c>
    </row>
    <row r="45" spans="2:10" s="8" customFormat="1" ht="42" customHeight="1" x14ac:dyDescent="0.25">
      <c r="B45" s="14"/>
      <c r="C45" s="15"/>
      <c r="D45" s="15"/>
      <c r="E45" s="15"/>
      <c r="F45" s="15"/>
      <c r="G45" s="9" t="s">
        <v>58</v>
      </c>
      <c r="H45" s="9">
        <v>90.8</v>
      </c>
      <c r="I45" s="9">
        <v>0</v>
      </c>
      <c r="J45" s="6">
        <f>H45-I45</f>
        <v>90.8</v>
      </c>
    </row>
    <row r="46" spans="2:10" s="8" customFormat="1" ht="42" customHeight="1" x14ac:dyDescent="0.25">
      <c r="B46" s="14"/>
      <c r="C46" s="15"/>
      <c r="D46" s="15"/>
      <c r="E46" s="15"/>
      <c r="F46" s="15"/>
      <c r="G46" s="9" t="s">
        <v>33</v>
      </c>
      <c r="H46" s="9">
        <v>300</v>
      </c>
      <c r="I46" s="9">
        <v>300</v>
      </c>
      <c r="J46" s="6">
        <f>H46-I46</f>
        <v>0</v>
      </c>
    </row>
    <row r="47" spans="2:10" s="8" customFormat="1" ht="45" x14ac:dyDescent="0.25">
      <c r="B47" s="14"/>
      <c r="C47" s="15"/>
      <c r="D47" s="15"/>
      <c r="E47" s="15"/>
      <c r="F47" s="15"/>
      <c r="G47" s="9" t="s">
        <v>59</v>
      </c>
      <c r="H47" s="9">
        <v>2756.1</v>
      </c>
      <c r="I47" s="9">
        <v>2329.6999999999998</v>
      </c>
      <c r="J47" s="6">
        <f>H47-I47</f>
        <v>426.40000000000009</v>
      </c>
    </row>
    <row r="48" spans="2:10" s="8" customFormat="1" ht="53.25" customHeight="1" x14ac:dyDescent="0.25">
      <c r="B48" s="14"/>
      <c r="C48" s="15"/>
      <c r="D48" s="15"/>
      <c r="E48" s="15"/>
      <c r="F48" s="15"/>
      <c r="G48" s="9" t="s">
        <v>60</v>
      </c>
      <c r="H48" s="9">
        <v>88</v>
      </c>
      <c r="I48" s="9">
        <v>88</v>
      </c>
      <c r="J48" s="6">
        <f>H48-I48</f>
        <v>0</v>
      </c>
    </row>
    <row r="49" spans="2:10" s="8" customFormat="1" ht="33.75" customHeight="1" x14ac:dyDescent="0.25">
      <c r="B49" s="14"/>
      <c r="C49" s="15"/>
      <c r="D49" s="15"/>
      <c r="E49" s="15"/>
      <c r="F49" s="15"/>
      <c r="G49" s="9" t="s">
        <v>61</v>
      </c>
      <c r="H49" s="9">
        <v>440.5</v>
      </c>
      <c r="I49" s="6">
        <f>H49-J49</f>
        <v>0</v>
      </c>
      <c r="J49" s="6">
        <v>440.5</v>
      </c>
    </row>
    <row r="50" spans="2:10" s="13" customFormat="1" ht="18.75" customHeight="1" x14ac:dyDescent="0.25">
      <c r="B50" s="14"/>
      <c r="C50" s="15"/>
      <c r="D50" s="15"/>
      <c r="E50" s="15"/>
      <c r="F50" s="15"/>
      <c r="G50" s="10" t="s">
        <v>26</v>
      </c>
      <c r="H50" s="7">
        <f>SUM(H44:H49)</f>
        <v>3969.2</v>
      </c>
      <c r="I50" s="7">
        <f>SUM(I44:I49)</f>
        <v>2761.5</v>
      </c>
      <c r="J50" s="7">
        <f>SUM(J44:J49)</f>
        <v>1207.7</v>
      </c>
    </row>
    <row r="51" spans="2:10" s="8" customFormat="1" ht="34.5" customHeight="1" x14ac:dyDescent="0.25">
      <c r="B51" s="14"/>
      <c r="C51" s="14">
        <v>6</v>
      </c>
      <c r="D51" s="14" t="s">
        <v>16</v>
      </c>
      <c r="E51" s="14" t="s">
        <v>22</v>
      </c>
      <c r="F51" s="14" t="s">
        <v>25</v>
      </c>
      <c r="G51" s="9" t="s">
        <v>62</v>
      </c>
      <c r="H51" s="9">
        <v>257.39999999999998</v>
      </c>
      <c r="I51" s="9">
        <v>257.39999999999998</v>
      </c>
      <c r="J51" s="6">
        <f>H51-I51</f>
        <v>0</v>
      </c>
    </row>
    <row r="52" spans="2:10" s="8" customFormat="1" ht="34.5" customHeight="1" x14ac:dyDescent="0.25">
      <c r="B52" s="14"/>
      <c r="C52" s="14"/>
      <c r="D52" s="14"/>
      <c r="E52" s="14"/>
      <c r="F52" s="14"/>
      <c r="G52" s="9" t="s">
        <v>55</v>
      </c>
      <c r="H52" s="9">
        <v>530.9</v>
      </c>
      <c r="I52" s="9">
        <v>530.9</v>
      </c>
      <c r="J52" s="6">
        <f t="shared" ref="J52:J54" si="5">H52-I52</f>
        <v>0</v>
      </c>
    </row>
    <row r="53" spans="2:10" s="8" customFormat="1" ht="34.5" customHeight="1" x14ac:dyDescent="0.25">
      <c r="B53" s="14"/>
      <c r="C53" s="14"/>
      <c r="D53" s="14"/>
      <c r="E53" s="14"/>
      <c r="F53" s="14"/>
      <c r="G53" s="9" t="s">
        <v>37</v>
      </c>
      <c r="H53" s="9">
        <v>201.5</v>
      </c>
      <c r="I53" s="9">
        <v>201.5</v>
      </c>
      <c r="J53" s="6">
        <f t="shared" si="5"/>
        <v>0</v>
      </c>
    </row>
    <row r="54" spans="2:10" s="1" customFormat="1" ht="27.75" customHeight="1" x14ac:dyDescent="0.25">
      <c r="B54" s="14"/>
      <c r="C54" s="14"/>
      <c r="D54" s="14"/>
      <c r="E54" s="14"/>
      <c r="F54" s="14"/>
      <c r="G54" s="9" t="s">
        <v>63</v>
      </c>
      <c r="H54" s="9">
        <v>167.4</v>
      </c>
      <c r="I54" s="9">
        <v>167.4</v>
      </c>
      <c r="J54" s="6">
        <f t="shared" si="5"/>
        <v>0</v>
      </c>
    </row>
    <row r="55" spans="2:10" s="1" customFormat="1" ht="27.75" customHeight="1" x14ac:dyDescent="0.25">
      <c r="B55" s="14"/>
      <c r="C55" s="14"/>
      <c r="D55" s="14"/>
      <c r="E55" s="14"/>
      <c r="F55" s="14"/>
      <c r="G55" s="10" t="s">
        <v>26</v>
      </c>
      <c r="H55" s="10">
        <f>SUM(H51:H54)</f>
        <v>1157.2</v>
      </c>
      <c r="I55" s="10">
        <f t="shared" ref="I55:J55" si="6">SUM(I51:I54)</f>
        <v>1157.2</v>
      </c>
      <c r="J55" s="10">
        <f t="shared" si="6"/>
        <v>0</v>
      </c>
    </row>
    <row r="56" spans="2:10" s="3" customFormat="1" x14ac:dyDescent="0.25">
      <c r="B56" s="14"/>
      <c r="C56" s="16" t="s">
        <v>64</v>
      </c>
      <c r="D56" s="16"/>
      <c r="E56" s="16"/>
      <c r="F56" s="16"/>
      <c r="G56" s="16"/>
      <c r="H56" s="2">
        <f>H12+H28+H35+H43+H50+H55</f>
        <v>24873.100000000006</v>
      </c>
      <c r="I56" s="2">
        <f t="shared" ref="I56:J56" si="7">I12+I28+I35+I43+I50+I55</f>
        <v>19832.600000000002</v>
      </c>
      <c r="J56" s="2">
        <f t="shared" si="7"/>
        <v>5040.5</v>
      </c>
    </row>
  </sheetData>
  <mergeCells count="37">
    <mergeCell ref="I5:I6"/>
    <mergeCell ref="J5:J6"/>
    <mergeCell ref="C4:C6"/>
    <mergeCell ref="D4:D6"/>
    <mergeCell ref="E4:E6"/>
    <mergeCell ref="G4:G6"/>
    <mergeCell ref="H4:H6"/>
    <mergeCell ref="B3:J3"/>
    <mergeCell ref="B4:B6"/>
    <mergeCell ref="C13:C28"/>
    <mergeCell ref="D13:D28"/>
    <mergeCell ref="E13:E28"/>
    <mergeCell ref="F13:F28"/>
    <mergeCell ref="F4:F6"/>
    <mergeCell ref="B7:B56"/>
    <mergeCell ref="E51:E55"/>
    <mergeCell ref="F51:F55"/>
    <mergeCell ref="C36:C43"/>
    <mergeCell ref="D36:D43"/>
    <mergeCell ref="E36:E43"/>
    <mergeCell ref="F36:F43"/>
    <mergeCell ref="I4:J4"/>
    <mergeCell ref="C56:G56"/>
    <mergeCell ref="C44:C50"/>
    <mergeCell ref="D44:D50"/>
    <mergeCell ref="E44:E50"/>
    <mergeCell ref="F44:F50"/>
    <mergeCell ref="C51:C55"/>
    <mergeCell ref="D51:D55"/>
    <mergeCell ref="C7:C12"/>
    <mergeCell ref="D7:D12"/>
    <mergeCell ref="E7:E12"/>
    <mergeCell ref="F7:F12"/>
    <mergeCell ref="F29:F35"/>
    <mergeCell ref="E29:E35"/>
    <mergeCell ref="D29:D35"/>
    <mergeCell ref="C29:C35"/>
  </mergeCells>
  <pageMargins left="0.51181102362204722" right="0.51181102362204722" top="0.55118110236220474" bottom="0.55118110236220474" header="0.31496062992125984" footer="0.31496062992125984"/>
  <pageSetup paperSize="9" scale="54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2018-05-11T05:10:01Z</dcterms:modified>
</cp:coreProperties>
</file>